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05" activeTab="0"/>
  </bookViews>
  <sheets>
    <sheet name="Zadanie" sheetId="1" r:id="rId1"/>
  </sheets>
  <definedNames>
    <definedName name="fakt1R">#REF!</definedName>
    <definedName name="_xlnm.Print_Titles" localSheetId="0">'Zadanie'!$8:$10</definedName>
    <definedName name="_xlnm.Print_Area" localSheetId="0">'Zadanie'!$A:$O</definedName>
  </definedNames>
  <calcPr fullCalcOnLoad="1"/>
</workbook>
</file>

<file path=xl/sharedStrings.xml><?xml version="1.0" encoding="utf-8"?>
<sst xmlns="http://schemas.openxmlformats.org/spreadsheetml/2006/main" count="167" uniqueCount="102">
  <si>
    <t>DPH</t>
  </si>
  <si>
    <t>V module</t>
  </si>
  <si>
    <t>Hlavička1</t>
  </si>
  <si>
    <t>Mena</t>
  </si>
  <si>
    <t>Hlavička2</t>
  </si>
  <si>
    <t>Obdobie</t>
  </si>
  <si>
    <t>Rozpočet</t>
  </si>
  <si>
    <t>EUR</t>
  </si>
  <si>
    <t>Čerpanie</t>
  </si>
  <si>
    <t>za obdobie</t>
  </si>
  <si>
    <t>Mesiac 2011</t>
  </si>
  <si>
    <t>VK</t>
  </si>
  <si>
    <t>VF</t>
  </si>
  <si>
    <t>Konštrukcie</t>
  </si>
  <si>
    <t>D</t>
  </si>
  <si>
    <t>E</t>
  </si>
  <si>
    <t xml:space="preserve">Dodávateľ: </t>
  </si>
  <si>
    <t>Špecifikovaný</t>
  </si>
  <si>
    <t>Spolu</t>
  </si>
  <si>
    <t>Hmotnosť v tonách</t>
  </si>
  <si>
    <t>Suť v tonách</t>
  </si>
  <si>
    <t>materiál</t>
  </si>
  <si>
    <t>Nh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</si>
  <si>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</si>
  <si>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</si>
  <si>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</si>
  <si>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</si>
  <si>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</si>
  <si>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</si>
  <si>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</si>
  <si>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</si>
  <si>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</si>
  <si>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</si>
  <si>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</si>
  <si>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</si>
  <si>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</si>
  <si>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</si>
  <si>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X</t>
  </si>
  <si>
    <t>Y</t>
  </si>
  <si>
    <t>číslo</t>
  </si>
  <si>
    <t>cenníka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</si>
  <si>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</si>
  <si>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</si>
  <si>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</si>
  <si>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</si>
  <si>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</si>
  <si>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</si>
  <si>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</si>
  <si>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</si>
  <si>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</si>
  <si>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</si>
  <si>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</si>
  <si>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</si>
  <si>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Odberateľ: OBEC DRIENICA, DRIENICA 168</t>
  </si>
  <si>
    <t xml:space="preserve">JKSO : </t>
  </si>
  <si>
    <t>Objekt :SO 06 Sadové upravy</t>
  </si>
  <si>
    <t>Ceny</t>
  </si>
  <si>
    <t>PRÁCE A DODÁVKY HSV</t>
  </si>
  <si>
    <t>1 - ZEMNE PRÁCE</t>
  </si>
  <si>
    <t>MAT</t>
  </si>
  <si>
    <t xml:space="preserve">005 721201   </t>
  </si>
  <si>
    <t xml:space="preserve">Travove semeno -parkova zmes                                                                                            </t>
  </si>
  <si>
    <t xml:space="preserve">kg      </t>
  </si>
  <si>
    <t xml:space="preserve">                    </t>
  </si>
  <si>
    <t>01.11.92</t>
  </si>
  <si>
    <t xml:space="preserve">026 5123.21  </t>
  </si>
  <si>
    <t xml:space="preserve">Robinia pseudoacacia Umbraculifera (Agat biely)                                                                         </t>
  </si>
  <si>
    <t xml:space="preserve">kus     </t>
  </si>
  <si>
    <t>01.12.21</t>
  </si>
  <si>
    <t xml:space="preserve">026 5123.22  </t>
  </si>
  <si>
    <t xml:space="preserve">Juniperus horizontalis (Borievka plaziva)                                                                               </t>
  </si>
  <si>
    <t xml:space="preserve">026 5123.23  </t>
  </si>
  <si>
    <t xml:space="preserve">Cotoneaster salicifolius (Skalnik)                                                                                      </t>
  </si>
  <si>
    <t xml:space="preserve">026 5123.24  </t>
  </si>
  <si>
    <t xml:space="preserve">Berberis Thunbergi atropurpurea (Drac Thunbergrov)                                                                      </t>
  </si>
  <si>
    <t xml:space="preserve">026 5123.25  </t>
  </si>
  <si>
    <t xml:space="preserve">Berberis Thunbergi Maria (Drac Thunbergrov Maria)                                                                       </t>
  </si>
  <si>
    <t xml:space="preserve">026 5123.26  </t>
  </si>
  <si>
    <t xml:space="preserve">Okrasna trava (ervenica, Penissetum)                                                                                    </t>
  </si>
  <si>
    <t xml:space="preserve">026 5123.27  </t>
  </si>
  <si>
    <t xml:space="preserve">Trvalky (Hebe,rozne druhy)                                                                                              </t>
  </si>
  <si>
    <t>103 211200011</t>
  </si>
  <si>
    <t xml:space="preserve">Mulcovacia kora                                                                                                         </t>
  </si>
  <si>
    <t xml:space="preserve">l       </t>
  </si>
  <si>
    <t>10.30.10</t>
  </si>
  <si>
    <t xml:space="preserve">1 - ZEMNE PRÁCE  spolu: </t>
  </si>
  <si>
    <t>2 - ZÁKLADY</t>
  </si>
  <si>
    <t>002</t>
  </si>
  <si>
    <t xml:space="preserve">28997-1211   </t>
  </si>
  <si>
    <t xml:space="preserve">Zhotovenie vrstvy z geotextílie v sklone do 1:5 šírka do 3 m                                                            </t>
  </si>
  <si>
    <t xml:space="preserve">m2      </t>
  </si>
  <si>
    <t>45.25.21</t>
  </si>
  <si>
    <t xml:space="preserve">693 6600041  </t>
  </si>
  <si>
    <t xml:space="preserve">Geotextilia 200g/m2                                                                                                     </t>
  </si>
  <si>
    <t>17.20.10</t>
  </si>
  <si>
    <t xml:space="preserve">2 - ZÁKLADY  spolu: </t>
  </si>
  <si>
    <t xml:space="preserve">PRÁCE A DODÁVKY HSV  spolu: </t>
  </si>
  <si>
    <t>Za rozpočet celkom</t>
  </si>
  <si>
    <t xml:space="preserve">Spracoval:                   </t>
  </si>
  <si>
    <t xml:space="preserve">Projektant: </t>
  </si>
  <si>
    <t xml:space="preserve">Stavba :DRIENICA, IHRISKO A AMFITEÁTER </t>
  </si>
  <si>
    <t xml:space="preserve">Dátum: 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</si>
</sst>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00"/>
    <numFmt numFmtId="189" formatCode="#,##0.00000"/>
    <numFmt numFmtId="190" formatCode="#,##0&quot; &quot;"/>
    <numFmt numFmtId="191" formatCode="#,##0.00&quot; &quot;"/>
    <numFmt numFmtId="192" formatCode="#,##0\ &quot;Sk&quot;"/>
    <numFmt numFmtId="193" formatCode="#,##0.00&quot; Sk&quot;;[Red]&quot;-&quot;#,##0.00&quot; Sk&quot;"/>
    <numFmt numFmtId="194" formatCode="#,##0&quot; Sk&quot;;&quot;-&quot;#,##0&quot; Sk&quot;"/>
    <numFmt numFmtId="195" formatCode="#,##0&quot; Sk&quot;;[Red]&quot;-&quot;#,##0&quot; Sk&quot;"/>
    <numFmt numFmtId="196" formatCode="#,##0.00&quot; Sk&quot;;&quot;-&quot;#,##0.00&quot; Sk&quot;"/>
    <numFmt numFmtId="197" formatCode="\ "/>
    <numFmt numFmtId="198" formatCode="0;0;"/>
    <numFmt numFmtId="199" formatCode="0.00;0;0"/>
    <numFmt numFmtId="200" formatCode="0.0%"/>
    <numFmt numFmtId="201" formatCode="#,##0&quot;  &quot;"/>
    <numFmt numFmtId="202" formatCode="#,##0\ _S_k"/>
    <numFmt numFmtId="203" formatCode="0.000"/>
    <numFmt numFmtId="204" formatCode="###,###,###,###.###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8"/>
      <color indexed="62"/>
      <name val="Cambri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95" fontId="8" fillId="0" borderId="1">
      <alignment/>
      <protection/>
    </xf>
    <xf numFmtId="0" fontId="8" fillId="0" borderId="1" applyFont="0" applyFill="0">
      <alignment/>
      <protection/>
    </xf>
    <xf numFmtId="176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179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7" fillId="0" borderId="0">
      <alignment/>
      <protection/>
    </xf>
    <xf numFmtId="0" fontId="21" fillId="6" borderId="0" applyNumberFormat="0" applyBorder="0" applyAlignment="0" applyProtection="0"/>
    <xf numFmtId="0" fontId="14" fillId="11" borderId="3" applyNumberFormat="0" applyAlignment="0" applyProtection="0"/>
    <xf numFmtId="178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0" fillId="0" borderId="8" applyNumberFormat="0" applyFill="0" applyAlignment="0" applyProtection="0"/>
    <xf numFmtId="0" fontId="8" fillId="0" borderId="9" applyBorder="0">
      <alignment vertical="center"/>
      <protection/>
    </xf>
    <xf numFmtId="0" fontId="20" fillId="0" borderId="0" applyNumberFormat="0" applyFill="0" applyBorder="0" applyAlignment="0" applyProtection="0"/>
    <xf numFmtId="0" fontId="8" fillId="0" borderId="9">
      <alignment vertical="center"/>
      <protection/>
    </xf>
    <xf numFmtId="0" fontId="18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2" fillId="7" borderId="10" applyNumberFormat="0" applyAlignment="0" applyProtection="0"/>
    <xf numFmtId="0" fontId="23" fillId="12" borderId="10" applyNumberFormat="0" applyAlignment="0" applyProtection="0"/>
    <xf numFmtId="0" fontId="24" fillId="12" borderId="11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8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89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Continuous"/>
      <protection/>
    </xf>
    <xf numFmtId="0" fontId="4" fillId="0" borderId="15" xfId="0" applyFont="1" applyBorder="1" applyAlignment="1" applyProtection="1">
      <alignment horizontal="centerContinuous"/>
      <protection/>
    </xf>
    <xf numFmtId="0" fontId="4" fillId="0" borderId="16" xfId="0" applyFont="1" applyBorder="1" applyAlignment="1" applyProtection="1">
      <alignment horizontal="centerContinuous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12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4" fillId="0" borderId="22" xfId="0" applyNumberFormat="1" applyFont="1" applyBorder="1" applyAlignment="1" applyProtection="1">
      <alignment horizontal="center"/>
      <protection/>
    </xf>
    <xf numFmtId="0" fontId="4" fillId="0" borderId="17" xfId="0" applyNumberFormat="1" applyFont="1" applyBorder="1" applyAlignment="1" applyProtection="1">
      <alignment horizontal="center"/>
      <protection/>
    </xf>
    <xf numFmtId="0" fontId="4" fillId="0" borderId="18" xfId="0" applyNumberFormat="1" applyFont="1" applyBorder="1" applyAlignment="1" applyProtection="1">
      <alignment horizontal="center"/>
      <protection/>
    </xf>
    <xf numFmtId="0" fontId="4" fillId="0" borderId="23" xfId="0" applyNumberFormat="1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right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88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vertical="top"/>
      <protection/>
    </xf>
    <xf numFmtId="18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203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 wrapText="1"/>
      <protection/>
    </xf>
    <xf numFmtId="0" fontId="26" fillId="0" borderId="0" xfId="70" applyFont="1">
      <alignment/>
      <protection/>
    </xf>
    <xf numFmtId="0" fontId="27" fillId="0" borderId="0" xfId="70" applyFont="1">
      <alignment/>
      <protection/>
    </xf>
    <xf numFmtId="49" fontId="27" fillId="0" borderId="0" xfId="70" applyNumberFormat="1" applyFont="1">
      <alignment/>
      <protection/>
    </xf>
    <xf numFmtId="49" fontId="6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right" vertical="top" wrapText="1"/>
      <protection/>
    </xf>
    <xf numFmtId="4" fontId="6" fillId="0" borderId="0" xfId="0" applyNumberFormat="1" applyFont="1" applyAlignment="1" applyProtection="1">
      <alignment vertical="top"/>
      <protection/>
    </xf>
    <xf numFmtId="189" fontId="6" fillId="0" borderId="0" xfId="0" applyNumberFormat="1" applyFont="1" applyAlignment="1" applyProtection="1">
      <alignment vertical="top"/>
      <protection/>
    </xf>
    <xf numFmtId="188" fontId="6" fillId="0" borderId="0" xfId="0" applyNumberFormat="1" applyFont="1" applyAlignment="1" applyProtection="1">
      <alignment vertical="top"/>
      <protection/>
    </xf>
    <xf numFmtId="0" fontId="6" fillId="0" borderId="0" xfId="0" applyFont="1" applyAlignment="1" applyProtection="1">
      <alignment vertical="top" wrapText="1"/>
      <protection/>
    </xf>
  </cellXfs>
  <cellStyles count="77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a" xfId="69"/>
    <cellStyle name="normálne_KLs" xfId="70"/>
    <cellStyle name="Percent" xfId="71"/>
    <cellStyle name="Poznámka" xfId="72"/>
    <cellStyle name="Prepojená bunka" xfId="73"/>
    <cellStyle name="TEXT" xfId="74"/>
    <cellStyle name="Text upozornění" xfId="75"/>
    <cellStyle name="TEXT1" xfId="76"/>
    <cellStyle name="Title" xfId="77"/>
    <cellStyle name="Total" xfId="78"/>
    <cellStyle name="Vstup" xfId="79"/>
    <cellStyle name="Výpočet" xfId="80"/>
    <cellStyle name="Výstup" xfId="81"/>
    <cellStyle name="Vysvetľujúci text" xfId="82"/>
    <cellStyle name="Warning Text" xfId="83"/>
    <cellStyle name="Zlá" xfId="84"/>
    <cellStyle name="Zvýraznenie1" xfId="85"/>
    <cellStyle name="Zvýraznenie2" xfId="86"/>
    <cellStyle name="Zvýraznenie3" xfId="87"/>
    <cellStyle name="Zvýraznenie4" xfId="88"/>
    <cellStyle name="Zvýraznenie5" xfId="89"/>
    <cellStyle name="Zvýraznenie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2"/>
  <sheetViews>
    <sheetView showGridLines="0" tabSelected="1" zoomScalePageLayoutView="0" workbookViewId="0" topLeftCell="A1">
      <pane ySplit="10" topLeftCell="A11" activePane="bottomLeft" state="frozen"/>
      <selection pane="topLeft" activeCell="A1" sqref="A1"/>
      <selection pane="bottomLeft" activeCell="E3" sqref="E3"/>
    </sheetView>
  </sheetViews>
  <sheetFormatPr defaultColWidth="9.140625" defaultRowHeight="12.75"/>
  <cols>
    <col min="1" max="1" width="4.140625" style="29" customWidth="1"/>
    <col min="2" max="2" width="5.00390625" style="30" customWidth="1"/>
    <col min="3" max="3" width="13.00390625" style="31" customWidth="1"/>
    <col min="4" max="4" width="35.7109375" style="38" customWidth="1"/>
    <col min="5" max="5" width="10.7109375" style="33" customWidth="1"/>
    <col min="6" max="6" width="5.28125" style="32" customWidth="1"/>
    <col min="7" max="7" width="9.7109375" style="34" customWidth="1"/>
    <col min="8" max="9" width="9.7109375" style="34" hidden="1" customWidth="1"/>
    <col min="10" max="10" width="10.7109375" style="34" customWidth="1"/>
    <col min="11" max="11" width="7.421875" style="35" hidden="1" customWidth="1"/>
    <col min="12" max="12" width="8.28125" style="35" hidden="1" customWidth="1"/>
    <col min="13" max="13" width="9.140625" style="33" hidden="1" customWidth="1"/>
    <col min="14" max="14" width="7.00390625" style="33" hidden="1" customWidth="1"/>
    <col min="15" max="15" width="3.57421875" style="32" customWidth="1"/>
    <col min="16" max="16" width="12.7109375" style="32" hidden="1" customWidth="1"/>
    <col min="17" max="19" width="13.28125" style="33" hidden="1" customWidth="1"/>
    <col min="20" max="20" width="10.57421875" style="36" hidden="1" customWidth="1"/>
    <col min="21" max="21" width="10.28125" style="36" hidden="1" customWidth="1"/>
    <col min="22" max="22" width="5.7109375" style="36" hidden="1" customWidth="1"/>
    <col min="23" max="23" width="9.140625" style="37" customWidth="1"/>
    <col min="24" max="25" width="5.7109375" style="32" customWidth="1"/>
    <col min="26" max="26" width="6.57421875" style="32" customWidth="1"/>
    <col min="27" max="27" width="24.8515625" style="32" customWidth="1"/>
    <col min="28" max="28" width="4.28125" style="32" customWidth="1"/>
    <col min="29" max="29" width="8.28125" style="32" customWidth="1"/>
    <col min="30" max="30" width="8.7109375" style="32" customWidth="1"/>
    <col min="31" max="34" width="9.140625" style="32" customWidth="1"/>
    <col min="35" max="16384" width="9.140625" style="1" customWidth="1"/>
  </cols>
  <sheetData>
    <row r="1" spans="1:34" ht="12.75">
      <c r="A1" s="19" t="s">
        <v>53</v>
      </c>
      <c r="B1" s="1"/>
      <c r="C1" s="1"/>
      <c r="D1" s="1"/>
      <c r="E1" s="19" t="s">
        <v>98</v>
      </c>
      <c r="F1" s="1"/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39" t="s">
        <v>1</v>
      </c>
      <c r="AA1" s="39" t="s">
        <v>2</v>
      </c>
      <c r="AB1" s="39" t="s">
        <v>3</v>
      </c>
      <c r="AC1" s="39" t="s">
        <v>4</v>
      </c>
      <c r="AD1" s="39" t="s">
        <v>5</v>
      </c>
      <c r="AE1" s="1"/>
      <c r="AF1" s="1"/>
      <c r="AG1" s="1"/>
      <c r="AH1" s="1"/>
    </row>
    <row r="2" spans="1:34" ht="12.75">
      <c r="A2" s="19" t="s">
        <v>99</v>
      </c>
      <c r="B2" s="1"/>
      <c r="C2" s="1"/>
      <c r="D2" s="1"/>
      <c r="E2" s="19" t="s">
        <v>54</v>
      </c>
      <c r="F2" s="1"/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39" t="s">
        <v>6</v>
      </c>
      <c r="AA2" s="40" t="s">
        <v>23</v>
      </c>
      <c r="AB2" s="40" t="s">
        <v>7</v>
      </c>
      <c r="AC2" s="40"/>
      <c r="AD2" s="41"/>
      <c r="AE2" s="1"/>
      <c r="AF2" s="1"/>
      <c r="AG2" s="1"/>
      <c r="AH2" s="1"/>
    </row>
    <row r="3" spans="1:34" ht="12.75">
      <c r="A3" s="19" t="s">
        <v>16</v>
      </c>
      <c r="B3" s="1"/>
      <c r="C3" s="1"/>
      <c r="D3" s="1"/>
      <c r="E3" s="19" t="s">
        <v>101</v>
      </c>
      <c r="F3" s="1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39" t="s">
        <v>8</v>
      </c>
      <c r="AA3" s="40" t="s">
        <v>24</v>
      </c>
      <c r="AB3" s="40" t="s">
        <v>7</v>
      </c>
      <c r="AC3" s="40" t="s">
        <v>9</v>
      </c>
      <c r="AD3" s="41" t="s">
        <v>10</v>
      </c>
      <c r="AE3" s="1"/>
      <c r="AF3" s="1"/>
      <c r="AG3" s="1"/>
      <c r="AH3" s="1"/>
    </row>
    <row r="4" spans="1:3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39" t="s">
        <v>11</v>
      </c>
      <c r="AA4" s="40" t="s">
        <v>25</v>
      </c>
      <c r="AB4" s="40" t="s">
        <v>7</v>
      </c>
      <c r="AC4" s="40"/>
      <c r="AD4" s="41"/>
      <c r="AE4" s="1"/>
      <c r="AF4" s="1"/>
      <c r="AG4" s="1"/>
      <c r="AH4" s="1"/>
    </row>
    <row r="5" spans="1:34" ht="12.75">
      <c r="A5" s="19" t="s">
        <v>100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39" t="s">
        <v>12</v>
      </c>
      <c r="AA5" s="40" t="s">
        <v>24</v>
      </c>
      <c r="AB5" s="40" t="s">
        <v>7</v>
      </c>
      <c r="AC5" s="40" t="s">
        <v>9</v>
      </c>
      <c r="AD5" s="41" t="s">
        <v>10</v>
      </c>
      <c r="AE5" s="1"/>
      <c r="AF5" s="1"/>
      <c r="AG5" s="1"/>
      <c r="AH5" s="1"/>
    </row>
    <row r="6" spans="1:34" ht="12.75">
      <c r="A6" s="19" t="s">
        <v>55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2.75">
      <c r="A7" s="1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25" thickBot="1">
      <c r="A8" s="1"/>
      <c r="B8" s="2"/>
      <c r="C8" s="3"/>
      <c r="D8" s="4" t="str">
        <f>CONCATENATE(AA2," ",AB2," ",AC2," ",AD2)</f>
        <v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3.5" thickTop="1">
      <c r="A9" s="9" t="s">
        <v>26</v>
      </c>
      <c r="B9" s="10" t="s">
        <v>27</v>
      </c>
      <c r="C9" s="10" t="s">
        <v>28</v>
      </c>
      <c r="D9" s="10" t="s">
        <v>29</v>
      </c>
      <c r="E9" s="10" t="s">
        <v>30</v>
      </c>
      <c r="F9" s="10" t="s">
        <v>31</v>
      </c>
      <c r="G9" s="10" t="s">
        <v>32</v>
      </c>
      <c r="H9" s="10" t="s">
        <v>13</v>
      </c>
      <c r="I9" s="10" t="s">
        <v>17</v>
      </c>
      <c r="J9" s="10" t="s">
        <v>18</v>
      </c>
      <c r="K9" s="11" t="s">
        <v>19</v>
      </c>
      <c r="L9" s="12"/>
      <c r="M9" s="13" t="s">
        <v>20</v>
      </c>
      <c r="N9" s="12"/>
      <c r="O9" s="20" t="s">
        <v>0</v>
      </c>
      <c r="P9" s="21" t="s">
        <v>33</v>
      </c>
      <c r="Q9" s="22" t="s">
        <v>30</v>
      </c>
      <c r="R9" s="22" t="s">
        <v>30</v>
      </c>
      <c r="S9" s="23" t="s">
        <v>30</v>
      </c>
      <c r="T9" s="27" t="s">
        <v>34</v>
      </c>
      <c r="U9" s="27" t="s">
        <v>35</v>
      </c>
      <c r="V9" s="27" t="s">
        <v>36</v>
      </c>
      <c r="W9" s="28" t="s">
        <v>22</v>
      </c>
      <c r="X9" s="28" t="s">
        <v>37</v>
      </c>
      <c r="Y9" s="28" t="s">
        <v>38</v>
      </c>
      <c r="Z9" s="1"/>
      <c r="AA9" s="1"/>
      <c r="AB9" s="1" t="s">
        <v>36</v>
      </c>
      <c r="AC9" s="1"/>
      <c r="AD9" s="1"/>
      <c r="AE9" s="1"/>
      <c r="AF9" s="1"/>
      <c r="AG9" s="1"/>
      <c r="AH9" s="1"/>
    </row>
    <row r="10" spans="1:34" ht="13.5" thickBot="1">
      <c r="A10" s="14" t="s">
        <v>39</v>
      </c>
      <c r="B10" s="15" t="s">
        <v>40</v>
      </c>
      <c r="C10" s="16"/>
      <c r="D10" s="15" t="s">
        <v>41</v>
      </c>
      <c r="E10" s="15" t="s">
        <v>42</v>
      </c>
      <c r="F10" s="15" t="s">
        <v>43</v>
      </c>
      <c r="G10" s="15" t="s">
        <v>44</v>
      </c>
      <c r="H10" s="15" t="s">
        <v>45</v>
      </c>
      <c r="I10" s="15" t="s">
        <v>21</v>
      </c>
      <c r="J10" s="15"/>
      <c r="K10" s="15" t="s">
        <v>32</v>
      </c>
      <c r="L10" s="15" t="s">
        <v>18</v>
      </c>
      <c r="M10" s="17" t="s">
        <v>32</v>
      </c>
      <c r="N10" s="15" t="s">
        <v>18</v>
      </c>
      <c r="O10" s="18" t="s">
        <v>46</v>
      </c>
      <c r="P10" s="24"/>
      <c r="Q10" s="25" t="s">
        <v>47</v>
      </c>
      <c r="R10" s="25" t="s">
        <v>48</v>
      </c>
      <c r="S10" s="26" t="s">
        <v>49</v>
      </c>
      <c r="T10" s="27" t="s">
        <v>50</v>
      </c>
      <c r="U10" s="27" t="s">
        <v>51</v>
      </c>
      <c r="V10" s="27" t="s">
        <v>52</v>
      </c>
      <c r="W10" s="28"/>
      <c r="X10" s="1"/>
      <c r="Y10" s="1"/>
      <c r="Z10" s="1"/>
      <c r="AA10" s="1"/>
      <c r="AB10" s="1" t="s">
        <v>56</v>
      </c>
      <c r="AC10" s="1"/>
      <c r="AD10" s="1"/>
      <c r="AE10" s="1"/>
      <c r="AF10" s="1"/>
      <c r="AG10" s="1"/>
      <c r="AH10" s="1"/>
    </row>
    <row r="11" ht="13.5" thickTop="1"/>
    <row r="12" ht="12.75">
      <c r="B12" s="42" t="s">
        <v>57</v>
      </c>
    </row>
    <row r="13" ht="12.75">
      <c r="B13" s="31" t="s">
        <v>58</v>
      </c>
    </row>
    <row r="14" spans="1:28" ht="12.75">
      <c r="A14" s="29">
        <v>1</v>
      </c>
      <c r="B14" s="30" t="s">
        <v>59</v>
      </c>
      <c r="C14" s="31" t="s">
        <v>60</v>
      </c>
      <c r="D14" s="38" t="s">
        <v>61</v>
      </c>
      <c r="E14" s="33">
        <v>8</v>
      </c>
      <c r="F14" s="32" t="s">
        <v>62</v>
      </c>
      <c r="I14" s="34">
        <f aca="true" t="shared" si="0" ref="I14:I22">ROUND(E14*G14,2)</f>
        <v>0</v>
      </c>
      <c r="J14" s="34">
        <f aca="true" t="shared" si="1" ref="J14:J22">ROUND(E14*G14,2)</f>
        <v>0</v>
      </c>
      <c r="K14" s="35">
        <v>0.001</v>
      </c>
      <c r="L14" s="35">
        <f aca="true" t="shared" si="2" ref="L14:L22">E14*K14</f>
        <v>0.008</v>
      </c>
      <c r="P14" s="32" t="s">
        <v>63</v>
      </c>
      <c r="V14" s="36" t="s">
        <v>14</v>
      </c>
      <c r="Z14" s="32" t="s">
        <v>64</v>
      </c>
      <c r="AA14" s="32" t="s">
        <v>63</v>
      </c>
      <c r="AB14" s="32">
        <v>2</v>
      </c>
    </row>
    <row r="15" spans="1:28" ht="12.75">
      <c r="A15" s="29">
        <v>2</v>
      </c>
      <c r="B15" s="30" t="s">
        <v>59</v>
      </c>
      <c r="C15" s="31" t="s">
        <v>65</v>
      </c>
      <c r="D15" s="38" t="s">
        <v>66</v>
      </c>
      <c r="E15" s="33">
        <v>3</v>
      </c>
      <c r="F15" s="32" t="s">
        <v>67</v>
      </c>
      <c r="I15" s="34">
        <f t="shared" si="0"/>
        <v>0</v>
      </c>
      <c r="J15" s="34">
        <f t="shared" si="1"/>
        <v>0</v>
      </c>
      <c r="K15" s="35">
        <v>0.004</v>
      </c>
      <c r="L15" s="35">
        <f t="shared" si="2"/>
        <v>0.012</v>
      </c>
      <c r="P15" s="32" t="s">
        <v>63</v>
      </c>
      <c r="V15" s="36" t="s">
        <v>14</v>
      </c>
      <c r="Z15" s="32" t="s">
        <v>68</v>
      </c>
      <c r="AA15" s="32" t="s">
        <v>63</v>
      </c>
      <c r="AB15" s="32">
        <v>2</v>
      </c>
    </row>
    <row r="16" spans="1:28" ht="12.75">
      <c r="A16" s="29">
        <v>3</v>
      </c>
      <c r="B16" s="30" t="s">
        <v>59</v>
      </c>
      <c r="C16" s="31" t="s">
        <v>69</v>
      </c>
      <c r="D16" s="38" t="s">
        <v>70</v>
      </c>
      <c r="E16" s="33">
        <v>2</v>
      </c>
      <c r="F16" s="32" t="s">
        <v>67</v>
      </c>
      <c r="I16" s="34">
        <f t="shared" si="0"/>
        <v>0</v>
      </c>
      <c r="J16" s="34">
        <f t="shared" si="1"/>
        <v>0</v>
      </c>
      <c r="K16" s="35">
        <v>0.004</v>
      </c>
      <c r="L16" s="35">
        <f t="shared" si="2"/>
        <v>0.008</v>
      </c>
      <c r="P16" s="32" t="s">
        <v>63</v>
      </c>
      <c r="V16" s="36" t="s">
        <v>14</v>
      </c>
      <c r="Z16" s="32" t="s">
        <v>68</v>
      </c>
      <c r="AA16" s="32" t="s">
        <v>63</v>
      </c>
      <c r="AB16" s="32">
        <v>2</v>
      </c>
    </row>
    <row r="17" spans="1:28" ht="12.75">
      <c r="A17" s="29">
        <v>4</v>
      </c>
      <c r="B17" s="30" t="s">
        <v>59</v>
      </c>
      <c r="C17" s="31" t="s">
        <v>71</v>
      </c>
      <c r="D17" s="38" t="s">
        <v>72</v>
      </c>
      <c r="E17" s="33">
        <v>2</v>
      </c>
      <c r="F17" s="32" t="s">
        <v>67</v>
      </c>
      <c r="I17" s="34">
        <f t="shared" si="0"/>
        <v>0</v>
      </c>
      <c r="J17" s="34">
        <f t="shared" si="1"/>
        <v>0</v>
      </c>
      <c r="K17" s="35">
        <v>0.004</v>
      </c>
      <c r="L17" s="35">
        <f t="shared" si="2"/>
        <v>0.008</v>
      </c>
      <c r="P17" s="32" t="s">
        <v>63</v>
      </c>
      <c r="V17" s="36" t="s">
        <v>14</v>
      </c>
      <c r="Z17" s="32" t="s">
        <v>68</v>
      </c>
      <c r="AA17" s="32" t="s">
        <v>63</v>
      </c>
      <c r="AB17" s="32">
        <v>2</v>
      </c>
    </row>
    <row r="18" spans="1:28" ht="12.75">
      <c r="A18" s="29">
        <v>5</v>
      </c>
      <c r="B18" s="30" t="s">
        <v>59</v>
      </c>
      <c r="C18" s="31" t="s">
        <v>73</v>
      </c>
      <c r="D18" s="38" t="s">
        <v>74</v>
      </c>
      <c r="E18" s="33">
        <v>3</v>
      </c>
      <c r="F18" s="32" t="s">
        <v>67</v>
      </c>
      <c r="I18" s="34">
        <f t="shared" si="0"/>
        <v>0</v>
      </c>
      <c r="J18" s="34">
        <f t="shared" si="1"/>
        <v>0</v>
      </c>
      <c r="K18" s="35">
        <v>0.004</v>
      </c>
      <c r="L18" s="35">
        <f t="shared" si="2"/>
        <v>0.012</v>
      </c>
      <c r="P18" s="32" t="s">
        <v>63</v>
      </c>
      <c r="V18" s="36" t="s">
        <v>14</v>
      </c>
      <c r="Z18" s="32" t="s">
        <v>68</v>
      </c>
      <c r="AA18" s="32" t="s">
        <v>63</v>
      </c>
      <c r="AB18" s="32">
        <v>2</v>
      </c>
    </row>
    <row r="19" spans="1:28" ht="12.75">
      <c r="A19" s="29">
        <v>6</v>
      </c>
      <c r="B19" s="30" t="s">
        <v>59</v>
      </c>
      <c r="C19" s="31" t="s">
        <v>75</v>
      </c>
      <c r="D19" s="38" t="s">
        <v>76</v>
      </c>
      <c r="E19" s="33">
        <v>3</v>
      </c>
      <c r="F19" s="32" t="s">
        <v>67</v>
      </c>
      <c r="I19" s="34">
        <f t="shared" si="0"/>
        <v>0</v>
      </c>
      <c r="J19" s="34">
        <f t="shared" si="1"/>
        <v>0</v>
      </c>
      <c r="K19" s="35">
        <v>0.004</v>
      </c>
      <c r="L19" s="35">
        <f t="shared" si="2"/>
        <v>0.012</v>
      </c>
      <c r="P19" s="32" t="s">
        <v>63</v>
      </c>
      <c r="V19" s="36" t="s">
        <v>14</v>
      </c>
      <c r="Z19" s="32" t="s">
        <v>68</v>
      </c>
      <c r="AA19" s="32" t="s">
        <v>63</v>
      </c>
      <c r="AB19" s="32">
        <v>2</v>
      </c>
    </row>
    <row r="20" spans="1:28" ht="12.75">
      <c r="A20" s="29">
        <v>7</v>
      </c>
      <c r="B20" s="30" t="s">
        <v>59</v>
      </c>
      <c r="C20" s="31" t="s">
        <v>77</v>
      </c>
      <c r="D20" s="38" t="s">
        <v>78</v>
      </c>
      <c r="E20" s="33">
        <v>40</v>
      </c>
      <c r="F20" s="32" t="s">
        <v>67</v>
      </c>
      <c r="I20" s="34">
        <f t="shared" si="0"/>
        <v>0</v>
      </c>
      <c r="J20" s="34">
        <f t="shared" si="1"/>
        <v>0</v>
      </c>
      <c r="K20" s="35">
        <v>0.004</v>
      </c>
      <c r="L20" s="35">
        <f t="shared" si="2"/>
        <v>0.16</v>
      </c>
      <c r="P20" s="32" t="s">
        <v>63</v>
      </c>
      <c r="V20" s="36" t="s">
        <v>14</v>
      </c>
      <c r="Z20" s="32" t="s">
        <v>68</v>
      </c>
      <c r="AA20" s="32" t="s">
        <v>63</v>
      </c>
      <c r="AB20" s="32">
        <v>2</v>
      </c>
    </row>
    <row r="21" spans="1:28" ht="12.75">
      <c r="A21" s="29">
        <v>8</v>
      </c>
      <c r="B21" s="30" t="s">
        <v>59</v>
      </c>
      <c r="C21" s="31" t="s">
        <v>79</v>
      </c>
      <c r="D21" s="38" t="s">
        <v>80</v>
      </c>
      <c r="E21" s="33">
        <v>30</v>
      </c>
      <c r="F21" s="32" t="s">
        <v>67</v>
      </c>
      <c r="I21" s="34">
        <f t="shared" si="0"/>
        <v>0</v>
      </c>
      <c r="J21" s="34">
        <f t="shared" si="1"/>
        <v>0</v>
      </c>
      <c r="K21" s="35">
        <v>0.004</v>
      </c>
      <c r="L21" s="35">
        <f t="shared" si="2"/>
        <v>0.12</v>
      </c>
      <c r="P21" s="32" t="s">
        <v>63</v>
      </c>
      <c r="V21" s="36" t="s">
        <v>14</v>
      </c>
      <c r="Z21" s="32" t="s">
        <v>68</v>
      </c>
      <c r="AA21" s="32" t="s">
        <v>63</v>
      </c>
      <c r="AB21" s="32">
        <v>2</v>
      </c>
    </row>
    <row r="22" spans="1:28" ht="12.75">
      <c r="A22" s="29">
        <v>9</v>
      </c>
      <c r="B22" s="30" t="s">
        <v>59</v>
      </c>
      <c r="C22" s="31" t="s">
        <v>81</v>
      </c>
      <c r="D22" s="38" t="s">
        <v>82</v>
      </c>
      <c r="E22" s="33">
        <v>1200</v>
      </c>
      <c r="F22" s="32" t="s">
        <v>83</v>
      </c>
      <c r="I22" s="34">
        <f t="shared" si="0"/>
        <v>0</v>
      </c>
      <c r="J22" s="34">
        <f t="shared" si="1"/>
        <v>0</v>
      </c>
      <c r="K22" s="35">
        <v>0.6</v>
      </c>
      <c r="L22" s="35">
        <f t="shared" si="2"/>
        <v>720</v>
      </c>
      <c r="P22" s="32" t="s">
        <v>63</v>
      </c>
      <c r="V22" s="36" t="s">
        <v>14</v>
      </c>
      <c r="Z22" s="32" t="s">
        <v>84</v>
      </c>
      <c r="AA22" s="32" t="s">
        <v>63</v>
      </c>
      <c r="AB22" s="32">
        <v>2</v>
      </c>
    </row>
    <row r="23" spans="4:23" ht="12.75">
      <c r="D23" s="43" t="s">
        <v>85</v>
      </c>
      <c r="E23" s="44">
        <f>J23</f>
        <v>0</v>
      </c>
      <c r="H23" s="44">
        <f>SUM(H12:H22)</f>
        <v>0</v>
      </c>
      <c r="I23" s="44">
        <f>SUM(I12:I22)</f>
        <v>0</v>
      </c>
      <c r="J23" s="44">
        <f>SUM(J12:J22)</f>
        <v>0</v>
      </c>
      <c r="L23" s="45">
        <f>SUM(L12:L22)</f>
        <v>720.34</v>
      </c>
      <c r="N23" s="46">
        <f>SUM(N12:N22)</f>
        <v>0</v>
      </c>
      <c r="W23" s="37">
        <f>SUM(W12:W22)</f>
        <v>0</v>
      </c>
    </row>
    <row r="25" ht="12.75">
      <c r="B25" s="31" t="s">
        <v>86</v>
      </c>
    </row>
    <row r="26" spans="1:28" ht="25.5">
      <c r="A26" s="29">
        <v>10</v>
      </c>
      <c r="B26" s="30" t="s">
        <v>87</v>
      </c>
      <c r="C26" s="31" t="s">
        <v>88</v>
      </c>
      <c r="D26" s="38" t="s">
        <v>89</v>
      </c>
      <c r="E26" s="33">
        <v>90</v>
      </c>
      <c r="F26" s="32" t="s">
        <v>90</v>
      </c>
      <c r="H26" s="34">
        <f>ROUND(E26*G26,2)</f>
        <v>0</v>
      </c>
      <c r="J26" s="34">
        <f>ROUND(E26*G26,2)</f>
        <v>0</v>
      </c>
      <c r="K26" s="35">
        <v>3E-05</v>
      </c>
      <c r="L26" s="35">
        <f>E26*K26</f>
        <v>0.0027</v>
      </c>
      <c r="P26" s="32" t="s">
        <v>63</v>
      </c>
      <c r="V26" s="36" t="s">
        <v>15</v>
      </c>
      <c r="Z26" s="32" t="s">
        <v>91</v>
      </c>
      <c r="AA26" s="32">
        <v>206090501001</v>
      </c>
      <c r="AB26" s="32">
        <v>1</v>
      </c>
    </row>
    <row r="27" spans="1:28" ht="12.75">
      <c r="A27" s="29">
        <v>11</v>
      </c>
      <c r="B27" s="30" t="s">
        <v>59</v>
      </c>
      <c r="C27" s="31" t="s">
        <v>92</v>
      </c>
      <c r="D27" s="38" t="s">
        <v>93</v>
      </c>
      <c r="E27" s="33">
        <v>90</v>
      </c>
      <c r="F27" s="32" t="s">
        <v>90</v>
      </c>
      <c r="I27" s="34">
        <f>ROUND(E27*G27,2)</f>
        <v>0</v>
      </c>
      <c r="J27" s="34">
        <f>ROUND(E27*G27,2)</f>
        <v>0</v>
      </c>
      <c r="K27" s="35">
        <v>0.001</v>
      </c>
      <c r="L27" s="35">
        <f>E27*K27</f>
        <v>0.09</v>
      </c>
      <c r="P27" s="32" t="s">
        <v>63</v>
      </c>
      <c r="V27" s="36" t="s">
        <v>14</v>
      </c>
      <c r="Z27" s="32" t="s">
        <v>94</v>
      </c>
      <c r="AA27" s="32" t="s">
        <v>63</v>
      </c>
      <c r="AB27" s="32">
        <v>8</v>
      </c>
    </row>
    <row r="28" spans="4:23" ht="12.75">
      <c r="D28" s="43" t="s">
        <v>95</v>
      </c>
      <c r="E28" s="44">
        <f>J28</f>
        <v>0</v>
      </c>
      <c r="H28" s="44">
        <f>SUM(H25:H27)</f>
        <v>0</v>
      </c>
      <c r="I28" s="44">
        <f>SUM(I25:I27)</f>
        <v>0</v>
      </c>
      <c r="J28" s="44">
        <f>SUM(J25:J27)</f>
        <v>0</v>
      </c>
      <c r="L28" s="45">
        <f>SUM(L25:L27)</f>
        <v>0.09269999999999999</v>
      </c>
      <c r="N28" s="46">
        <f>SUM(N25:N27)</f>
        <v>0</v>
      </c>
      <c r="W28" s="37">
        <f>SUM(W25:W27)</f>
        <v>0</v>
      </c>
    </row>
    <row r="30" spans="4:23" ht="12.75">
      <c r="D30" s="43" t="s">
        <v>96</v>
      </c>
      <c r="E30" s="44">
        <f>J30</f>
        <v>0</v>
      </c>
      <c r="H30" s="44">
        <f>+H23+H28</f>
        <v>0</v>
      </c>
      <c r="I30" s="44">
        <f>+I23+I28</f>
        <v>0</v>
      </c>
      <c r="J30" s="44">
        <f>+J23+J28</f>
        <v>0</v>
      </c>
      <c r="L30" s="45">
        <f>+L23+L28</f>
        <v>720.4327000000001</v>
      </c>
      <c r="N30" s="46">
        <f>+N23+N28</f>
        <v>0</v>
      </c>
      <c r="W30" s="37">
        <f>+W23+W28</f>
        <v>0</v>
      </c>
    </row>
    <row r="32" spans="4:23" ht="12.75">
      <c r="D32" s="47" t="s">
        <v>97</v>
      </c>
      <c r="E32" s="44">
        <f>J32</f>
        <v>0</v>
      </c>
      <c r="H32" s="44">
        <f>+H30</f>
        <v>0</v>
      </c>
      <c r="I32" s="44">
        <f>+I30</f>
        <v>0</v>
      </c>
      <c r="J32" s="44">
        <f>+J30</f>
        <v>0</v>
      </c>
      <c r="L32" s="45">
        <f>+L30</f>
        <v>720.4327000000001</v>
      </c>
      <c r="N32" s="46">
        <f>+N30</f>
        <v>0</v>
      </c>
      <c r="W32" s="37">
        <f>+W30</f>
        <v>0</v>
      </c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2015-09-11T14:19:46Z</cp:lastPrinted>
  <dcterms:created xsi:type="dcterms:W3CDTF">1999-04-06T07:39:42Z</dcterms:created>
  <dcterms:modified xsi:type="dcterms:W3CDTF">2017-11-14T13:05:23Z</dcterms:modified>
  <cp:category/>
  <cp:version/>
  <cp:contentType/>
  <cp:contentStatus/>
</cp:coreProperties>
</file>